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<sst xmlns="http://schemas.openxmlformats.org/spreadsheetml/2006/main" count="35" uniqueCount="35">
  <si>
    <t xml:space="preserve"/>
  </si>
  <si>
    <t xml:space="preserve">APA040</t>
  </si>
  <si>
    <t xml:space="preserve">U</t>
  </si>
  <si>
    <t xml:space="preserve">Douche.</t>
  </si>
  <si>
    <r>
      <rPr>
        <b/>
        <sz val="7.80"/>
        <color rgb="FF000000"/>
        <rFont val="Arial"/>
        <family val="2"/>
      </rPr>
      <t xml:space="preserve">Douche mitigeur pour piscine, de 43 mm de diamètre, en acier inoxydable AISI 304, finition polie brillante, avec pomme de douche, vanne d'ouverture et robinet lave-pieds</t>
    </r>
    <r>
      <rPr>
        <sz val="7.80"/>
        <color rgb="FF000000"/>
        <rFont val="Arial"/>
        <family val="2"/>
      </rPr>
      <t xml:space="preserve">, </t>
    </r>
    <r>
      <rPr>
        <b/>
        <sz val="7.80"/>
        <color rgb="FF000000"/>
        <rFont val="Arial"/>
        <family val="2"/>
      </rPr>
      <t xml:space="preserve">fixée à une surface support (non comprise dans ce prix)</t>
    </r>
    <r>
      <rPr>
        <sz val="7.80"/>
        <color rgb="FF000000"/>
        <rFont val="Arial"/>
        <family val="2"/>
      </rPr>
      <t xml:space="preserve">, avec ancrages dotés d'un mécanisme pour connexion équipotentielle.</t>
    </r>
  </si>
  <si>
    <t xml:space="preserve">Code interne</t>
  </si>
  <si>
    <t xml:space="preserve">Désignation</t>
  </si>
  <si>
    <t xml:space="preserve">Quantité</t>
  </si>
  <si>
    <t xml:space="preserve">Unité</t>
  </si>
  <si>
    <t xml:space="preserve">Prix unitaire</t>
  </si>
  <si>
    <t xml:space="preserve">Prix total</t>
  </si>
  <si>
    <t xml:space="preserve">mt47pep040d</t>
  </si>
  <si>
    <t xml:space="preserve">Douche mitigeur pour piscine, de 43 mm de diamètre, en acier inoxydable AISI 304, finition polie brillante, avec pomme de douche, vanne d'ouverture et robinet lave-pieds, ancrages, pièces d'arrêt, enjoliveurs, joints, chevilles et vis.</t>
  </si>
  <si>
    <t xml:space="preserve">U</t>
  </si>
  <si>
    <t xml:space="preserve">mt47pep041</t>
  </si>
  <si>
    <t xml:space="preserve">Répercussion par installation d'une douche extérieure dans la zone de piscine. Comprend les matériaux nécessaires pour la réalisation du plateau de douche, l'installation d'arrivée d'eau, l'installation d'évacuation et de connexions aux réseaux principaux.</t>
  </si>
  <si>
    <t xml:space="preserve">U</t>
  </si>
  <si>
    <t xml:space="preserve">mt09reh330</t>
  </si>
  <si>
    <t xml:space="preserve">Mortier de résine époxy avec sable de silice, à durcissement rapide, pour remplissage des ancrages.</t>
  </si>
  <si>
    <t xml:space="preserve">kg</t>
  </si>
  <si>
    <t xml:space="preserve">mo107</t>
  </si>
  <si>
    <t xml:space="preserve">Ouvrier professionnel II/OP plombier.</t>
  </si>
  <si>
    <t xml:space="preserve">h</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</si>
  <si>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</si>
  <si>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</si>
  <si>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</si>
  <si>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</si>
  <si>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</si>
  <si>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</si>
  <si>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Majoration des montants</t>
  </si>
  <si>
    <t xml:space="preserve">%</t>
  </si>
  <si>
    <t xml:space="preserve">Coûts indirects</t>
  </si>
  <si>
    <t xml:space="preserve">%</t>
  </si>
  <si>
    <t xml:space="preserve">Coût d'entretien décennal: 208.474,36F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</si>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</sst>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2.82" customWidth="1"/>
    <col min="2" max="2" width="11.66" customWidth="1"/>
    <col min="3" max="3" width="21.42" customWidth="1"/>
    <col min="4" max="4" width="25.06" customWidth="1"/>
    <col min="5" max="5" width="6.85" customWidth="1"/>
    <col min="6" max="6" width="8.60" customWidth="1"/>
    <col min="7" max="7" width="0.58" customWidth="1"/>
    <col min="8" max="8" width="5.25" customWidth="1"/>
    <col min="9" max="9" width="10.78" customWidth="1"/>
    <col min="10" max="10" width="5.25" customWidth="1"/>
    <col min="11" max="11" width="10.78" customWidth="1"/>
  </cols>
  <sheetData>
    <row r="1" spans="1:1" ht="1.80" thickBot="1" customHeight="1">
      <c r="A1" s="1" t="s">
        <v>0</v>
      </c>
      <c r="B1" s="1"/>
      <c r="C1" s="1"/>
      <c r="D1" s="1"/>
      <c r="E1" s="1"/>
      <c r="F1" s="1"/>
      <c r="G1" s="1"/>
      <c r="H1" s="1"/>
      <c r="I1" s="1"/>
      <c r="J1" s="1"/>
      <c r="K1" s="1"/>
    </row>
    <row r="3" spans="1:11" ht="12.00" thickBot="1" customHeight="1">
      <c r="A3" s="3" t="s">
        <v>1</v>
      </c>
      <c r="B3" s="3"/>
      <c r="C3" s="4" t="s">
        <v>2</v>
      </c>
      <c r="D3" s="3" t="s">
        <v>3</v>
      </c>
      <c r="E3" s="5"/>
      <c r="F3" s="5"/>
      <c r="G3" s="5"/>
      <c r="H3" s="5"/>
      <c r="I3" s="5"/>
      <c r="J3" s="5"/>
      <c r="K3" s="5"/>
    </row>
    <row r="4" spans="1:11" ht="31.20" thickBot="1" customHeight="1">
      <c r="A4" s="6" t="s">
        <v>4</v>
      </c>
      <c r="B4" s="6"/>
      <c r="C4" s="7"/>
      <c r="D4" s="7"/>
      <c r="E4" s="7"/>
      <c r="F4" s="7"/>
      <c r="G4" s="7"/>
      <c r="H4" s="7"/>
      <c r="I4" s="7"/>
      <c r="J4" s="8"/>
      <c r="K4" s="8"/>
    </row>
    <row r="7" spans="1:11" ht="12.00" thickBot="1" customHeight="1">
      <c r="A7" s="9" t="s">
        <v>5</v>
      </c>
      <c r="B7" s="9" t="s">
        <v>6</v>
      </c>
      <c r="C7" s="9"/>
      <c r="D7" s="9"/>
      <c r="E7" s="9"/>
      <c r="F7" s="9" t="s">
        <v>7</v>
      </c>
      <c r="G7" s="9" t="s">
        <v>8</v>
      </c>
      <c r="H7" s="9"/>
      <c r="I7" s="9" t="s">
        <v>9</v>
      </c>
      <c r="J7" s="9"/>
      <c r="K7" s="9" t="s">
        <v>10</v>
      </c>
    </row>
    <row r="8" spans="1:11" ht="40.80" thickBot="1" customHeight="1">
      <c r="A8" s="10" t="s">
        <v>11</v>
      </c>
      <c r="B8" s="10" t="s">
        <v>12</v>
      </c>
      <c r="C8" s="10"/>
      <c r="D8" s="10"/>
      <c r="E8" s="10"/>
      <c r="F8" s="12">
        <v>1.000000</v>
      </c>
      <c r="G8" s="14" t="s">
        <v>13</v>
      </c>
      <c r="H8" s="14"/>
      <c r="I8" s="16">
        <v>236473.830000</v>
      </c>
      <c r="J8" s="16"/>
      <c r="K8" s="16">
        <f ca="1">ROUND(INDIRECT(ADDRESS(ROW()+(0), COLUMN()+(-5), 1))*INDIRECT(ADDRESS(ROW()+(0), COLUMN()+(-2), 1)), 2)</f>
        <v>236473.830000</v>
      </c>
    </row>
    <row r="9" spans="1:11" ht="40.80" thickBot="1" customHeight="1">
      <c r="A9" s="17" t="s">
        <v>14</v>
      </c>
      <c r="B9" s="17" t="s">
        <v>15</v>
      </c>
      <c r="C9" s="17"/>
      <c r="D9" s="17"/>
      <c r="E9" s="17"/>
      <c r="F9" s="18">
        <v>1.000000</v>
      </c>
      <c r="G9" s="19" t="s">
        <v>16</v>
      </c>
      <c r="H9" s="19"/>
      <c r="I9" s="20">
        <v>318590.990000</v>
      </c>
      <c r="J9" s="20"/>
      <c r="K9" s="20">
        <f ca="1">ROUND(INDIRECT(ADDRESS(ROW()+(0), COLUMN()+(-5), 1))*INDIRECT(ADDRESS(ROW()+(0), COLUMN()+(-2), 1)), 2)</f>
        <v>318590.990000</v>
      </c>
    </row>
    <row r="10" spans="1:11" ht="21.60" thickBot="1" customHeight="1">
      <c r="A10" s="17" t="s">
        <v>17</v>
      </c>
      <c r="B10" s="17" t="s">
        <v>18</v>
      </c>
      <c r="C10" s="17"/>
      <c r="D10" s="17"/>
      <c r="E10" s="17"/>
      <c r="F10" s="18">
        <v>0.200000</v>
      </c>
      <c r="G10" s="19" t="s">
        <v>19</v>
      </c>
      <c r="H10" s="19"/>
      <c r="I10" s="20">
        <v>3283.060000</v>
      </c>
      <c r="J10" s="20"/>
      <c r="K10" s="20">
        <f ca="1">ROUND(INDIRECT(ADDRESS(ROW()+(0), COLUMN()+(-5), 1))*INDIRECT(ADDRESS(ROW()+(0), COLUMN()+(-2), 1)), 2)</f>
        <v>656.610000</v>
      </c>
    </row>
    <row r="11" spans="1:11" ht="12.00" thickBot="1" customHeight="1">
      <c r="A11" s="17" t="s">
        <v>20</v>
      </c>
      <c r="B11" s="17" t="s">
        <v>21</v>
      </c>
      <c r="C11" s="17"/>
      <c r="D11" s="17"/>
      <c r="E11" s="17"/>
      <c r="F11" s="18">
        <v>1.501000</v>
      </c>
      <c r="G11" s="19" t="s">
        <v>22</v>
      </c>
      <c r="H11" s="19"/>
      <c r="I11" s="20">
        <v>705.730000</v>
      </c>
      <c r="J11" s="20"/>
      <c r="K11" s="20">
        <f ca="1">ROUND(INDIRECT(ADDRESS(ROW()+(0), COLUMN()+(-5), 1))*INDIRECT(ADDRESS(ROW()+(0), COLUMN()+(-2), 1)), 2)</f>
        <v>1059.300000</v>
      </c>
    </row>
    <row r="12" spans="1:11" ht="12.00" thickBot="1" customHeight="1">
      <c r="A12" s="17" t="s">
        <v>23</v>
      </c>
      <c r="B12" s="17" t="s">
        <v>24</v>
      </c>
      <c r="C12" s="17"/>
      <c r="D12" s="17"/>
      <c r="E12" s="17"/>
      <c r="F12" s="18">
        <v>7.506000</v>
      </c>
      <c r="G12" s="19" t="s">
        <v>25</v>
      </c>
      <c r="H12" s="19"/>
      <c r="I12" s="20">
        <v>1119.560000</v>
      </c>
      <c r="J12" s="20"/>
      <c r="K12" s="20">
        <f ca="1">ROUND(INDIRECT(ADDRESS(ROW()+(0), COLUMN()+(-5), 1))*INDIRECT(ADDRESS(ROW()+(0), COLUMN()+(-2), 1)), 2)</f>
        <v>8403.420000</v>
      </c>
    </row>
    <row r="13" spans="1:11" ht="12.00" thickBot="1" customHeight="1">
      <c r="A13" s="17" t="s">
        <v>26</v>
      </c>
      <c r="B13" s="21" t="s">
        <v>27</v>
      </c>
      <c r="C13" s="21"/>
      <c r="D13" s="21"/>
      <c r="E13" s="21"/>
      <c r="F13" s="22">
        <v>2.502000</v>
      </c>
      <c r="G13" s="23" t="s">
        <v>28</v>
      </c>
      <c r="H13" s="23"/>
      <c r="I13" s="24">
        <v>707.050000</v>
      </c>
      <c r="J13" s="24"/>
      <c r="K13" s="24">
        <f ca="1">ROUND(INDIRECT(ADDRESS(ROW()+(0), COLUMN()+(-5), 1))*INDIRECT(ADDRESS(ROW()+(0), COLUMN()+(-2), 1)), 2)</f>
        <v>1769.040000</v>
      </c>
    </row>
    <row r="14" spans="1:11" ht="12.00" thickBot="1" customHeight="1">
      <c r="A14" s="17"/>
      <c r="B14" s="10" t="s">
        <v>29</v>
      </c>
      <c r="C14" s="10"/>
      <c r="D14" s="10"/>
      <c r="E14" s="10"/>
      <c r="F14" s="12">
        <v>2.000000</v>
      </c>
      <c r="G14" s="14" t="s">
        <v>30</v>
      </c>
      <c r="H14" s="14"/>
      <c r="I14" s="16">
        <f ca="1">ROUND(SUM(INDIRECT(ADDRESS(ROW()+(-1), COLUMN()+(2), 1)),INDIRECT(ADDRESS(ROW()+(-2), COLUMN()+(2), 1)),INDIRECT(ADDRESS(ROW()+(-3), COLUMN()+(2), 1)),INDIRECT(ADDRESS(ROW()+(-4), COLUMN()+(2), 1)),INDIRECT(ADDRESS(ROW()+(-5), COLUMN()+(2), 1)),INDIRECT(ADDRESS(ROW()+(-6), COLUMN()+(2), 1))), 2)</f>
        <v>566953.190000</v>
      </c>
      <c r="J14" s="16"/>
      <c r="K14" s="16">
        <f ca="1">ROUND(INDIRECT(ADDRESS(ROW()+(0), COLUMN()+(-5), 1))*INDIRECT(ADDRESS(ROW()+(0), COLUMN()+(-2), 1))/100, 2)</f>
        <v>11339.060000</v>
      </c>
    </row>
    <row r="15" spans="1:11" ht="12.00" thickBot="1" customHeight="1">
      <c r="A15" s="21"/>
      <c r="B15" s="21" t="s">
        <v>31</v>
      </c>
      <c r="C15" s="21"/>
      <c r="D15" s="21"/>
      <c r="E15" s="21"/>
      <c r="F15" s="22">
        <v>3.000000</v>
      </c>
      <c r="G15" s="23" t="s">
        <v>32</v>
      </c>
      <c r="H15" s="23"/>
      <c r="I15" s="24">
        <f ca="1">ROUND(SUM(INDIRECT(ADDRESS(ROW()+(-1), COLUMN()+(2), 1)),INDIRECT(ADDRESS(ROW()+(-2), COLUMN()+(2), 1)),INDIRECT(ADDRESS(ROW()+(-3), COLUMN()+(2), 1)),INDIRECT(ADDRESS(ROW()+(-4), COLUMN()+(2), 1)),INDIRECT(ADDRESS(ROW()+(-5), COLUMN()+(2), 1)),INDIRECT(ADDRESS(ROW()+(-6), COLUMN()+(2), 1)),INDIRECT(ADDRESS(ROW()+(-7), COLUMN()+(2), 1))), 2)</f>
        <v>578292.250000</v>
      </c>
      <c r="J15" s="24"/>
      <c r="K15" s="24">
        <f ca="1">ROUND(INDIRECT(ADDRESS(ROW()+(0), COLUMN()+(-5), 1))*INDIRECT(ADDRESS(ROW()+(0), COLUMN()+(-2), 1))/100, 2)</f>
        <v>17348.770000</v>
      </c>
    </row>
    <row r="16" spans="1:11" ht="12.00" thickBot="1" customHeight="1">
      <c r="A16" s="6" t="s">
        <v>33</v>
      </c>
      <c r="B16" s="7"/>
      <c r="C16" s="7"/>
      <c r="D16" s="7"/>
      <c r="E16" s="7"/>
      <c r="F16" s="7"/>
      <c r="G16" s="25"/>
      <c r="H16" s="25"/>
      <c r="I16" s="6" t="s">
        <v>34</v>
      </c>
      <c r="J16" s="6"/>
      <c r="K16" s="26">
        <f ca="1">ROUND(SUM(INDIRECT(ADDRESS(ROW()+(-1), COLUMN()+(0), 1)),INDIRECT(ADDRESS(ROW()+(-2), COLUMN()+(0), 1)),INDIRECT(ADDRESS(ROW()+(-3), COLUMN()+(0), 1)),INDIRECT(ADDRESS(ROW()+(-4), COLUMN()+(0), 1)),INDIRECT(ADDRESS(ROW()+(-5), COLUMN()+(0), 1)),INDIRECT(ADDRESS(ROW()+(-6), COLUMN()+(0), 1)),INDIRECT(ADDRESS(ROW()+(-7), COLUMN()+(0), 1)),INDIRECT(ADDRESS(ROW()+(-8), COLUMN()+(0), 1))), 2)</f>
        <v>595641.020000</v>
      </c>
    </row>
  </sheetData>
  <mergeCells count="36">
    <mergeCell ref="A1:K1"/>
    <mergeCell ref="A3:B3"/>
    <mergeCell ref="E3:G3"/>
    <mergeCell ref="H3:I3"/>
    <mergeCell ref="J3:K3"/>
    <mergeCell ref="A4:K4"/>
    <mergeCell ref="B7:E7"/>
    <mergeCell ref="G7:H7"/>
    <mergeCell ref="I7:J7"/>
    <mergeCell ref="B8:E8"/>
    <mergeCell ref="G8:H8"/>
    <mergeCell ref="I8:J8"/>
    <mergeCell ref="B9:E9"/>
    <mergeCell ref="G9:H9"/>
    <mergeCell ref="I9:J9"/>
    <mergeCell ref="B10:E10"/>
    <mergeCell ref="G10:H10"/>
    <mergeCell ref="I10:J10"/>
    <mergeCell ref="B11:E11"/>
    <mergeCell ref="G11:H11"/>
    <mergeCell ref="I11:J11"/>
    <mergeCell ref="B12:E12"/>
    <mergeCell ref="G12:H12"/>
    <mergeCell ref="I12:J12"/>
    <mergeCell ref="B13:E13"/>
    <mergeCell ref="G13:H13"/>
    <mergeCell ref="I13:J13"/>
    <mergeCell ref="B14:E14"/>
    <mergeCell ref="G14:H14"/>
    <mergeCell ref="I14:J14"/>
    <mergeCell ref="B15:E15"/>
    <mergeCell ref="G15:H15"/>
    <mergeCell ref="I15:J15"/>
    <mergeCell ref="A16:F16"/>
    <mergeCell ref="G16:H16"/>
    <mergeCell ref="I16:J16"/>
  </mergeCells>
  <pageMargins left="0.620079" right="0.472441" top="0.472441" bottom="0.472441" header="0.0" footer="0.0"/>
  <pageSetup paperSize="9" orientation="portrait"/>
  <rowBreaks count="0" manualBreakCount="0">
    </rowBreaks>
</worksheet>
</file>